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Foglio2" sheetId="2" r:id="rId1"/>
  </sheets>
  <calcPr calcId="125725"/>
</workbook>
</file>

<file path=xl/calcChain.xml><?xml version="1.0" encoding="utf-8"?>
<calcChain xmlns="http://schemas.openxmlformats.org/spreadsheetml/2006/main">
  <c r="C35" i="2"/>
  <c r="C34"/>
  <c r="A31"/>
  <c r="A28"/>
  <c r="A29"/>
  <c r="A30" s="1"/>
  <c r="A9" l="1"/>
  <c r="A10" s="1"/>
  <c r="A12" s="1"/>
  <c r="A13" s="1"/>
  <c r="A14" s="1"/>
  <c r="C32"/>
  <c r="A17" l="1"/>
  <c r="A18" s="1"/>
  <c r="A19" l="1"/>
  <c r="A20" s="1"/>
  <c r="A21" l="1"/>
  <c r="A23" s="1"/>
  <c r="A24" s="1"/>
  <c r="A25" s="1"/>
  <c r="A26" s="1"/>
  <c r="A27" s="1"/>
  <c r="A22"/>
</calcChain>
</file>

<file path=xl/sharedStrings.xml><?xml version="1.0" encoding="utf-8"?>
<sst xmlns="http://schemas.openxmlformats.org/spreadsheetml/2006/main" count="83" uniqueCount="74">
  <si>
    <t>Via Mazzini, 28 - SALE MARASINO (BS)</t>
  </si>
  <si>
    <t>N.</t>
  </si>
  <si>
    <t>EURO</t>
  </si>
  <si>
    <t>Pasquale Secli</t>
  </si>
  <si>
    <t xml:space="preserve">QUOTA  VINCOLATA PARI AD EURO </t>
  </si>
  <si>
    <t>ISTITUTO COMPRENSIVO "L. EINAUDI"</t>
  </si>
  <si>
    <t xml:space="preserve">QUOTA PROVENIENTE DA A01 DESTINATA A COPRIRE SPESE ASSICURAZIONE INTEGRATIVA ALUNNI </t>
  </si>
  <si>
    <t>QUOTA PROVENIENTE DA A01 DESTINATA A COPRIRE SPESE ASSICURAZIONE INTEGRATIVA DOCENTI E ATA</t>
  </si>
  <si>
    <t xml:space="preserve">DESCRIZIONE ECONOMIE </t>
  </si>
  <si>
    <t xml:space="preserve">QUOTA DA P01 -VISITE ISTRUZIONE </t>
  </si>
  <si>
    <t xml:space="preserve">QUOTA DA P03 - ENGLISH FOR EVERI BODY </t>
  </si>
  <si>
    <t>QUOTE DA P05 - CONCORSO LETTERARIO BERTANI TIZIANA</t>
  </si>
  <si>
    <t>QUOTA DA P06 - PROGETTI PRIMARIA DI MARONE</t>
  </si>
  <si>
    <t>QUOTA DA P07 - PROGETTI PRIMARIA DI MONTE ISOLA</t>
  </si>
  <si>
    <t>QUOTA DA P08 - PROGETTI PRIMARIA DI SALE MARASINO</t>
  </si>
  <si>
    <t>QUOTA DA P09 - PROGETTI INFANZIA DI SALE MARASINO</t>
  </si>
  <si>
    <t>QUOTA DA 10 - PROGETTI PRIMARIA DI SULZANO</t>
  </si>
  <si>
    <t>QUOTA DA P11 - PROGETTI PRIMARIA DI ZONE</t>
  </si>
  <si>
    <t>Allegato n. 6  Relazione programma annuale 2019</t>
  </si>
  <si>
    <t xml:space="preserve"> AGGREG. DI IMPUTAZIONE SPESE 2019</t>
  </si>
  <si>
    <t xml:space="preserve">QUOTA PROVENIENTE DA A03 - SPESE DI PERSONALE                                                                                     </t>
  </si>
  <si>
    <t xml:space="preserve">QUOTA PROVENIENTE DA A02 -FUNZ.TO DIDATTICO GENERALE                                                                                    </t>
  </si>
  <si>
    <t xml:space="preserve">QUOTA DA P04 - SCUOLE APERTE - LABORATORIO MUSICALE                                                                               </t>
  </si>
  <si>
    <t>A01</t>
  </si>
  <si>
    <t>A02</t>
  </si>
  <si>
    <t>A03</t>
  </si>
  <si>
    <t>QUOTA DA A04 - SPESE D'INVESTIMENTO (14.216,31)</t>
  </si>
  <si>
    <t>A05</t>
  </si>
  <si>
    <t>P02 - 21</t>
  </si>
  <si>
    <t>P02 - 1</t>
  </si>
  <si>
    <t>P02 - 2</t>
  </si>
  <si>
    <t>P02 - 15</t>
  </si>
  <si>
    <t>P02 - 16</t>
  </si>
  <si>
    <t>P02 - 17</t>
  </si>
  <si>
    <t>P02 - 18</t>
  </si>
  <si>
    <t>P02 - 19</t>
  </si>
  <si>
    <t>P02 - 20</t>
  </si>
  <si>
    <t>QUOTA DA P02 - P.O.N. - 10.1.1A - FSEPON - 2018 - 264  - INCLUSIONE SOCIALE</t>
  </si>
  <si>
    <t>P02 - 22</t>
  </si>
  <si>
    <t>QUOTA DA P12 - P.O.N. - 10.2.1A - FSEPON - LO - 2017 - 115 - MIGLIORAMENTO COMPETENZE CHIAVE ALLIEVI - INFANZIA</t>
  </si>
  <si>
    <t>P02 - 23</t>
  </si>
  <si>
    <t xml:space="preserve">QUOTA DA P13 - P.O.N. - 10.2.2A - FSEPON - LO - 2017 - 249 - MIGLIORAMENTO COMPETENZE CHIAVE ALLIEVI - 1° CICLO </t>
  </si>
  <si>
    <t>P02 - 24</t>
  </si>
  <si>
    <t xml:space="preserve">QUOTA DA A01- FUNZ.TO AMM.VO GENERALE (NON VINCOLATO)  (42.639,44)                                                              </t>
  </si>
  <si>
    <t>Il Direttore dei servizi generali ed amministrativi</t>
  </si>
  <si>
    <t>QUOTA DA R98 FONDO RISERVA (NON VINCOLATO)</t>
  </si>
  <si>
    <t>QUOTA NON VINCOLATA PARI AD EURO (€ 42.639,44 A01 + A02 + 300,00 DA FONDO RISERVA 2018)</t>
  </si>
  <si>
    <t xml:space="preserve">  DA A01 FUNZ.TO AMM.VO GENERALE 2018 AD A02 FUNZIONAMENTO AMMINISTRATIVO 2019</t>
  </si>
  <si>
    <t xml:space="preserve">  DA A01 FUNZ.TO AMM.VO GENERALE 2018 AD A02 FUNZIONAMENTO AMMINISTRATIVO 2019 </t>
  </si>
  <si>
    <t xml:space="preserve">  DA A01 FUNZ.TO AMM.VO GENERALE 2018 AD A01 FUNZIONAMENTO GENERALE E DECORO DELLA SCUOLA 2019</t>
  </si>
  <si>
    <t>DA A02 -FUNZ.TO DIDATTICO GEN.LE 2018 AD A03 - DIDATTICA 2019</t>
  </si>
  <si>
    <t>DA A03 -SPESE DI PERSONALE 2018 AD A02 FUNZIONAMENTO AMMINISTRATIVO 2019</t>
  </si>
  <si>
    <t>DA A04 - SPESE D'INVESTIMENTO 2018 AD A01 FUNZIONAMENTO GENERALE E DECORO DELLA SCUOLA 2019</t>
  </si>
  <si>
    <t>DA A04 - SPESE D'INVESTIMENTO 2018 AD A02 FUNZIONAMENTO AMMINISTRATIVO 2019</t>
  </si>
  <si>
    <t>DA A04 - SPESE D'INVESTIMENTO 2018 AD A03 - DIDATTICA 2019</t>
  </si>
  <si>
    <t>DA P01 - VISITE D'ISTRUZIONE 2018 AD A05 - VISITE, VIAGGI E PROGRAMMI DI STUDIO ALL'ESTERO 2019</t>
  </si>
  <si>
    <t>DA P02 - P.O.N. - 10.1.1A - FSEPON - 2018 - 264  - INCLUSIONE SOCIALE 2018 A P02 - PROGETTI IN AMBITO  "UMANISTICO SOCIALE" - 2019</t>
  </si>
  <si>
    <t xml:space="preserve">DA P03 - ENGLISH FOR EVERI BODY 2018 A P02 - PROGETTI IN AMBITO  "UMANISTICO SOCIALE" 2019 </t>
  </si>
  <si>
    <t>DA P04 - SCUOLE APERTE - LABORATORIO MUSICALE 2018 AD A02 FUNZIONAMENTO AMMINISTRATIVO 2019</t>
  </si>
  <si>
    <t>DA P05 - PROGETTO  LETTERAIO BERTANI TIZIANA 2018 A P02 - PROGETTI IN AMBITO  "UMANISTICO SOCIALE" 2019</t>
  </si>
  <si>
    <t>DA P07 - PROGETTI PRIMARIA DI MONTE ISOLA 2018 A P02 - PROGETTI IN AMBITO  "UMANISTICO SOCIALE" 2019</t>
  </si>
  <si>
    <t>DA P08 - PROGETTI PRIMARIA DI SALE MARASINO 2018 A P02 - PROGETTI IN AMBITO  "UMANISTICO SOCIALE" 2019</t>
  </si>
  <si>
    <t>DA P09 - PROGETTI INFANZIA DI SALE MARASINO 2018 A P02 - PROGETTI IN AMBITO  "UMANISTICO SOCIALE" 2019</t>
  </si>
  <si>
    <t>DA P10 - PROGETTI PRIMARIA DI SULZANO 2018 A P02 - PROGETTI IN AMBITO  "UMANISTICO SOCIALE" 2019</t>
  </si>
  <si>
    <t>DA P11 - PROGETTI PRIMARIA DI ZONE 2018 A P02 - PROGETTI IN AMBITO  "UMANISTICO SOCIALE" 2019</t>
  </si>
  <si>
    <t>DA FONDO DI RISERVA 2018 AD A01 FUNZIONAMENTO GENERALE E DECORO DELLA SCUOLA  2019</t>
  </si>
  <si>
    <t xml:space="preserve"> DETTAGLIO ECONOMIE DI PERTINENZA ESERCIZIO FINANZIARIO 2018 (€ 215.548,61), CONFLUITE NELL'AVANZO DI AMMINISTRAZIONE 2018 (PARI AD € 317.943,53 POICHE' COMPRENDE ANCHE LA DISPONIBILITA' FINANZIARIA DA PROGRAMMARE 2018, CORRISPONDENTE AD € 102.394,92, NON UTILIZZATA NELLA SUA INTEREZZA, DI PROVENIENZA ESERCIZI PRECEDENTI),  REIMPIEGATE SUL PROGRAMMA ANNUALE 2019 RISPETTANDO IL VINCOLO DI DESTINAZIONE</t>
  </si>
  <si>
    <t>TOTALE AVANZO DI AMM.NE 2018 DI PERTINENZA MEDESIMO ESERCIZIO FINANZIARIO</t>
  </si>
  <si>
    <t>DA P06 - PROGETTI PRIMARIA DI MARONE 2018 A P02 - PROGETTI IN AMBITO  "UMANISTICO SOCIALE" 2019</t>
  </si>
  <si>
    <t xml:space="preserve">QIUOTA DA P14 - P.O.N. - 10.1.6A-FSEPON-LO-2018-117 - ORIENTAMENTO </t>
  </si>
  <si>
    <t>DA P14 - P.O.N. - 10.1.6A-FSEPON-LO-2018-117 - ORIENTAMENTO A P02 - PROGETTI IN AMBITO  "UMANISTICO SOCIALE"  2019</t>
  </si>
  <si>
    <t>DA P12 - P.O.N. - 10.2.1A - FSEPON - LO - 2017 - 115 - MIGLIORAMENTO COMPETENZE CHIAVE ALLIEVI - INFANZIA A P02 - PROGETTI IN AMBITO  "UMANISTICO SOCIALE" 2019</t>
  </si>
  <si>
    <t>DA P13 - P.O.N. - 10.2.2A - FSEPON - LO - 2017 - 249 - MIGLIORAMENTO COMPETENZE CHIAVE ALLIEVI - 1° CICLO A P02 - PROGETTI IN AMBITO  "UMANISTICO SOCIALE" 2019</t>
  </si>
  <si>
    <t>Sale Marasino, 22.02.2019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</si>
</sst>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1">
    <font>
      <sz val="10"/>
      <name val="Arial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10"/>
      <color indexed="8"/>
      <name val="Tahoma"/>
      <family val="2"/>
    </font>
    <font>
      <b/>
      <i/>
      <sz val="10"/>
      <name val="Tahoma"/>
      <family val="2"/>
    </font>
    <font>
      <i/>
      <sz val="18"/>
      <name val="Tahoma"/>
      <family val="2"/>
    </font>
    <font>
      <sz val="14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3" fillId="4" borderId="5" xfId="0" applyNumberFormat="1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zoomScaleNormal="100" workbookViewId="0">
      <selection activeCell="A3" sqref="A3"/>
    </sheetView>
  </sheetViews>
  <sheetFormatPr defaultRowHeight="12.75"/>
  <cols>
    <col min="1" max="1" width="7.5703125" style="1" customWidth="1"/>
    <col min="2" max="2" width="68.85546875" style="1" customWidth="1"/>
    <col min="3" max="3" width="15.5703125" style="1" customWidth="1"/>
    <col min="4" max="4" width="39.85546875" style="1" customWidth="1"/>
    <col min="5" max="5" width="11.140625" style="1" customWidth="1"/>
    <col min="6" max="16384" width="9.140625" style="1"/>
  </cols>
  <sheetData>
    <row r="1" spans="1:5" ht="22.5">
      <c r="A1" s="41" t="s">
        <v>5</v>
      </c>
      <c r="B1" s="41"/>
      <c r="C1" s="41"/>
      <c r="D1" s="41"/>
    </row>
    <row r="2" spans="1:5" ht="18">
      <c r="A2" s="42" t="s">
        <v>0</v>
      </c>
      <c r="B2" s="42"/>
      <c r="C2" s="42"/>
      <c r="D2" s="42"/>
    </row>
    <row r="3" spans="1:5" ht="11.25" customHeight="1">
      <c r="A3" s="2"/>
      <c r="B3" s="2"/>
      <c r="C3" s="2"/>
    </row>
    <row r="4" spans="1:5" ht="14.25" customHeight="1">
      <c r="A4" s="44" t="s">
        <v>18</v>
      </c>
      <c r="B4" s="44"/>
      <c r="C4" s="44"/>
      <c r="D4" s="44"/>
      <c r="E4" s="44"/>
    </row>
    <row r="5" spans="1:5" ht="10.5" customHeight="1">
      <c r="A5" s="3"/>
      <c r="B5" s="3"/>
      <c r="C5" s="3"/>
    </row>
    <row r="6" spans="1:5" ht="55.5" customHeight="1">
      <c r="A6" s="43" t="s">
        <v>66</v>
      </c>
      <c r="B6" s="43"/>
      <c r="C6" s="43"/>
      <c r="D6" s="43"/>
      <c r="E6" s="43"/>
    </row>
    <row r="7" spans="1:5" s="7" customFormat="1" ht="19.5" customHeight="1">
      <c r="A7" s="11" t="s">
        <v>1</v>
      </c>
      <c r="B7" s="16" t="s">
        <v>8</v>
      </c>
      <c r="C7" s="16" t="s">
        <v>2</v>
      </c>
      <c r="D7" s="6" t="s">
        <v>19</v>
      </c>
    </row>
    <row r="8" spans="1:5" s="7" customFormat="1" ht="35.1" customHeight="1">
      <c r="A8" s="5">
        <v>1</v>
      </c>
      <c r="B8" s="17" t="s">
        <v>6</v>
      </c>
      <c r="C8" s="15">
        <v>4333.75</v>
      </c>
      <c r="D8" s="12" t="s">
        <v>47</v>
      </c>
      <c r="E8" s="26" t="s">
        <v>24</v>
      </c>
    </row>
    <row r="9" spans="1:5" s="7" customFormat="1" ht="35.1" customHeight="1">
      <c r="A9" s="5">
        <f>A8+1</f>
        <v>2</v>
      </c>
      <c r="B9" s="29" t="s">
        <v>7</v>
      </c>
      <c r="C9" s="15">
        <v>312</v>
      </c>
      <c r="D9" s="12" t="s">
        <v>48</v>
      </c>
      <c r="E9" s="26" t="s">
        <v>24</v>
      </c>
    </row>
    <row r="10" spans="1:5" s="7" customFormat="1" ht="35.1" customHeight="1">
      <c r="A10" s="33">
        <f>A9+1</f>
        <v>3</v>
      </c>
      <c r="B10" s="35" t="s">
        <v>43</v>
      </c>
      <c r="C10" s="27">
        <v>4425</v>
      </c>
      <c r="D10" s="12" t="s">
        <v>49</v>
      </c>
      <c r="E10" s="26" t="s">
        <v>23</v>
      </c>
    </row>
    <row r="11" spans="1:5" s="7" customFormat="1" ht="35.1" customHeight="1">
      <c r="A11" s="34"/>
      <c r="B11" s="36"/>
      <c r="C11" s="20">
        <v>38214.44</v>
      </c>
      <c r="D11" s="12" t="s">
        <v>47</v>
      </c>
      <c r="E11" s="26" t="s">
        <v>24</v>
      </c>
    </row>
    <row r="12" spans="1:5" s="7" customFormat="1" ht="35.1" customHeight="1">
      <c r="A12" s="5">
        <f>A10+1</f>
        <v>4</v>
      </c>
      <c r="B12" s="17" t="s">
        <v>21</v>
      </c>
      <c r="C12" s="15">
        <v>58921.74</v>
      </c>
      <c r="D12" s="12" t="s">
        <v>50</v>
      </c>
      <c r="E12" s="26" t="s">
        <v>25</v>
      </c>
    </row>
    <row r="13" spans="1:5" s="7" customFormat="1" ht="35.1" customHeight="1">
      <c r="A13" s="14">
        <f t="shared" ref="A13:A31" si="0">A12+1</f>
        <v>5</v>
      </c>
      <c r="B13" s="17" t="s">
        <v>20</v>
      </c>
      <c r="C13" s="15">
        <v>0.01</v>
      </c>
      <c r="D13" s="12" t="s">
        <v>51</v>
      </c>
      <c r="E13" s="26" t="s">
        <v>24</v>
      </c>
    </row>
    <row r="14" spans="1:5" s="7" customFormat="1" ht="35.1" customHeight="1">
      <c r="A14" s="33">
        <f>A13+1</f>
        <v>6</v>
      </c>
      <c r="B14" s="38" t="s">
        <v>26</v>
      </c>
      <c r="C14" s="15">
        <v>2000</v>
      </c>
      <c r="D14" s="12" t="s">
        <v>52</v>
      </c>
      <c r="E14" s="26" t="s">
        <v>23</v>
      </c>
    </row>
    <row r="15" spans="1:5" s="7" customFormat="1" ht="33" customHeight="1">
      <c r="A15" s="37"/>
      <c r="B15" s="39"/>
      <c r="C15" s="15">
        <v>5216.3100000000004</v>
      </c>
      <c r="D15" s="12" t="s">
        <v>53</v>
      </c>
      <c r="E15" s="26" t="s">
        <v>24</v>
      </c>
    </row>
    <row r="16" spans="1:5" s="7" customFormat="1" ht="35.1" customHeight="1">
      <c r="A16" s="34"/>
      <c r="B16" s="40"/>
      <c r="C16" s="20">
        <v>7000</v>
      </c>
      <c r="D16" s="12" t="s">
        <v>54</v>
      </c>
      <c r="E16" s="26" t="s">
        <v>25</v>
      </c>
    </row>
    <row r="17" spans="1:5" s="7" customFormat="1" ht="35.1" customHeight="1">
      <c r="A17" s="5">
        <f>A14+1</f>
        <v>7</v>
      </c>
      <c r="B17" s="21" t="s">
        <v>9</v>
      </c>
      <c r="C17" s="15">
        <v>1762.23</v>
      </c>
      <c r="D17" s="12" t="s">
        <v>55</v>
      </c>
      <c r="E17" s="26" t="s">
        <v>27</v>
      </c>
    </row>
    <row r="18" spans="1:5" ht="35.1" customHeight="1">
      <c r="A18" s="13">
        <f t="shared" si="0"/>
        <v>8</v>
      </c>
      <c r="B18" s="17" t="s">
        <v>37</v>
      </c>
      <c r="C18" s="19">
        <v>1488.99</v>
      </c>
      <c r="D18" s="12" t="s">
        <v>56</v>
      </c>
      <c r="E18" s="26" t="s">
        <v>28</v>
      </c>
    </row>
    <row r="19" spans="1:5" s="7" customFormat="1" ht="35.1" customHeight="1">
      <c r="A19" s="5">
        <f>A18+1</f>
        <v>9</v>
      </c>
      <c r="B19" s="22" t="s">
        <v>10</v>
      </c>
      <c r="C19" s="19">
        <v>5600.38</v>
      </c>
      <c r="D19" s="12" t="s">
        <v>57</v>
      </c>
      <c r="E19" s="26" t="s">
        <v>29</v>
      </c>
    </row>
    <row r="20" spans="1:5" s="7" customFormat="1" ht="35.1" customHeight="1">
      <c r="A20" s="5">
        <f>A19+1</f>
        <v>10</v>
      </c>
      <c r="B20" s="23" t="s">
        <v>22</v>
      </c>
      <c r="C20" s="18">
        <v>175</v>
      </c>
      <c r="D20" s="12" t="s">
        <v>58</v>
      </c>
      <c r="E20" s="26" t="s">
        <v>24</v>
      </c>
    </row>
    <row r="21" spans="1:5" s="7" customFormat="1" ht="35.1" customHeight="1">
      <c r="A21" s="5">
        <f t="shared" si="0"/>
        <v>11</v>
      </c>
      <c r="B21" s="17" t="s">
        <v>11</v>
      </c>
      <c r="C21" s="18">
        <v>1027.72</v>
      </c>
      <c r="D21" s="12" t="s">
        <v>59</v>
      </c>
      <c r="E21" s="26" t="s">
        <v>30</v>
      </c>
    </row>
    <row r="22" spans="1:5" s="7" customFormat="1" ht="35.1" customHeight="1">
      <c r="A22" s="11">
        <f>A20+1</f>
        <v>11</v>
      </c>
      <c r="B22" s="17" t="s">
        <v>12</v>
      </c>
      <c r="C22" s="18">
        <v>1052</v>
      </c>
      <c r="D22" s="12" t="s">
        <v>68</v>
      </c>
      <c r="E22" s="26" t="s">
        <v>31</v>
      </c>
    </row>
    <row r="23" spans="1:5" s="7" customFormat="1" ht="35.1" customHeight="1">
      <c r="A23" s="10">
        <f>A21+1</f>
        <v>12</v>
      </c>
      <c r="B23" s="17" t="s">
        <v>13</v>
      </c>
      <c r="C23" s="18">
        <v>882.85</v>
      </c>
      <c r="D23" s="12" t="s">
        <v>60</v>
      </c>
      <c r="E23" s="26" t="s">
        <v>32</v>
      </c>
    </row>
    <row r="24" spans="1:5" s="7" customFormat="1" ht="35.1" customHeight="1">
      <c r="A24" s="5">
        <f t="shared" si="0"/>
        <v>13</v>
      </c>
      <c r="B24" s="17" t="s">
        <v>14</v>
      </c>
      <c r="C24" s="18">
        <v>616.75</v>
      </c>
      <c r="D24" s="12" t="s">
        <v>61</v>
      </c>
      <c r="E24" s="26" t="s">
        <v>33</v>
      </c>
    </row>
    <row r="25" spans="1:5" s="7" customFormat="1" ht="35.1" customHeight="1">
      <c r="A25" s="5">
        <f t="shared" si="0"/>
        <v>14</v>
      </c>
      <c r="B25" s="17" t="s">
        <v>15</v>
      </c>
      <c r="C25" s="18">
        <v>1323.42</v>
      </c>
      <c r="D25" s="12" t="s">
        <v>62</v>
      </c>
      <c r="E25" s="26" t="s">
        <v>36</v>
      </c>
    </row>
    <row r="26" spans="1:5" s="7" customFormat="1" ht="35.1" customHeight="1">
      <c r="A26" s="5">
        <f t="shared" si="0"/>
        <v>15</v>
      </c>
      <c r="B26" s="17" t="s">
        <v>16</v>
      </c>
      <c r="C26" s="18">
        <v>1012.96</v>
      </c>
      <c r="D26" s="12" t="s">
        <v>63</v>
      </c>
      <c r="E26" s="26" t="s">
        <v>34</v>
      </c>
    </row>
    <row r="27" spans="1:5" s="7" customFormat="1" ht="35.1" customHeight="1">
      <c r="A27" s="5">
        <f t="shared" si="0"/>
        <v>16</v>
      </c>
      <c r="B27" s="17" t="s">
        <v>17</v>
      </c>
      <c r="C27" s="18">
        <v>680.41</v>
      </c>
      <c r="D27" s="12" t="s">
        <v>64</v>
      </c>
      <c r="E27" s="26" t="s">
        <v>35</v>
      </c>
    </row>
    <row r="28" spans="1:5" s="7" customFormat="1" ht="35.1" customHeight="1">
      <c r="A28" s="16">
        <f t="shared" si="0"/>
        <v>17</v>
      </c>
      <c r="B28" s="17" t="s">
        <v>69</v>
      </c>
      <c r="C28" s="18">
        <v>21740.6</v>
      </c>
      <c r="D28" s="12" t="s">
        <v>70</v>
      </c>
      <c r="E28" s="26" t="s">
        <v>38</v>
      </c>
    </row>
    <row r="29" spans="1:5" s="7" customFormat="1" ht="44.25" customHeight="1">
      <c r="A29" s="16">
        <f t="shared" si="0"/>
        <v>18</v>
      </c>
      <c r="B29" s="17" t="s">
        <v>39</v>
      </c>
      <c r="C29" s="18">
        <v>16552.07</v>
      </c>
      <c r="D29" s="12" t="s">
        <v>71</v>
      </c>
      <c r="E29" s="26" t="s">
        <v>40</v>
      </c>
    </row>
    <row r="30" spans="1:5" s="7" customFormat="1" ht="48" customHeight="1">
      <c r="A30" s="16">
        <f t="shared" si="0"/>
        <v>19</v>
      </c>
      <c r="B30" s="17" t="s">
        <v>41</v>
      </c>
      <c r="C30" s="18">
        <v>40909.980000000003</v>
      </c>
      <c r="D30" s="12" t="s">
        <v>72</v>
      </c>
      <c r="E30" s="26" t="s">
        <v>42</v>
      </c>
    </row>
    <row r="31" spans="1:5" s="7" customFormat="1" ht="35.1" customHeight="1" thickBot="1">
      <c r="A31" s="16">
        <f t="shared" si="0"/>
        <v>20</v>
      </c>
      <c r="B31" s="17" t="s">
        <v>45</v>
      </c>
      <c r="C31" s="20">
        <v>300</v>
      </c>
      <c r="D31" s="12" t="s">
        <v>65</v>
      </c>
      <c r="E31" s="26" t="s">
        <v>23</v>
      </c>
    </row>
    <row r="32" spans="1:5" s="7" customFormat="1" ht="39.950000000000003" customHeight="1" thickBot="1">
      <c r="A32" s="45" t="s">
        <v>67</v>
      </c>
      <c r="B32" s="46"/>
      <c r="C32" s="28">
        <f>SUM(C8:C31)</f>
        <v>215548.61000000004</v>
      </c>
      <c r="D32" s="8"/>
    </row>
    <row r="33" spans="1:5" ht="10.5" customHeight="1"/>
    <row r="34" spans="1:5" s="7" customFormat="1" ht="30" customHeight="1">
      <c r="B34" s="24" t="s">
        <v>46</v>
      </c>
      <c r="C34" s="25">
        <f>C10+C11+C31</f>
        <v>42939.44</v>
      </c>
    </row>
    <row r="35" spans="1:5" s="7" customFormat="1" ht="22.5" customHeight="1">
      <c r="B35" s="24" t="s">
        <v>4</v>
      </c>
      <c r="C35" s="25">
        <f>C8+C9+C12+C13+C14+C15+C16+C17+C18+C19+C20+C21+C22+C23+C24+C25+C26+C27+C28+C29+C30</f>
        <v>172609.17000000004</v>
      </c>
    </row>
    <row r="36" spans="1:5" ht="9.75" customHeight="1">
      <c r="C36" s="9"/>
    </row>
    <row r="37" spans="1:5" ht="26.25" customHeight="1">
      <c r="A37" s="31" t="s">
        <v>73</v>
      </c>
      <c r="B37" s="31"/>
    </row>
    <row r="38" spans="1:5">
      <c r="C38" s="32" t="s">
        <v>44</v>
      </c>
      <c r="D38" s="32"/>
    </row>
    <row r="39" spans="1:5">
      <c r="C39" s="30" t="s">
        <v>3</v>
      </c>
      <c r="D39" s="30"/>
    </row>
    <row r="41" spans="1:5">
      <c r="C41" s="4"/>
      <c r="D41" s="4"/>
      <c r="E41" s="4"/>
    </row>
  </sheetData>
  <mergeCells count="12">
    <mergeCell ref="A1:D1"/>
    <mergeCell ref="A2:D2"/>
    <mergeCell ref="A6:E6"/>
    <mergeCell ref="A4:E4"/>
    <mergeCell ref="A32:B32"/>
    <mergeCell ref="C39:D39"/>
    <mergeCell ref="A37:B37"/>
    <mergeCell ref="C38:D38"/>
    <mergeCell ref="A10:A11"/>
    <mergeCell ref="B10:B11"/>
    <mergeCell ref="A14:A16"/>
    <mergeCell ref="B14:B16"/>
  </mergeCells>
  <phoneticPr fontId="0" type="noConversion"/>
  <pageMargins left="0.31496062992125984" right="0.31496062992125984" top="0.24" bottom="0.35433070866141736" header="0.15748031496062992" footer="0.15748031496062992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Scuola L. Einaudi</dc:creator>
  <cp:lastModifiedBy>c.zanoni</cp:lastModifiedBy>
  <cp:lastPrinted>2019-02-08T11:07:27Z</cp:lastPrinted>
  <dcterms:created xsi:type="dcterms:W3CDTF">2003-02-19T07:18:45Z</dcterms:created>
  <dcterms:modified xsi:type="dcterms:W3CDTF">2020-02-04T08:21:26Z</dcterms:modified>
</cp:coreProperties>
</file>